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515" windowHeight="5640" activeTab="0"/>
  </bookViews>
  <sheets>
    <sheet name="Datos" sheetId="1" r:id="rId1"/>
    <sheet name="modelo" sheetId="2" r:id="rId2"/>
    <sheet name="eficiencia" sheetId="3" r:id="rId3"/>
    <sheet name="Hoja2" sheetId="4" r:id="rId4"/>
    <sheet name="Grafico" sheetId="5" r:id="rId5"/>
  </sheets>
  <definedNames>
    <definedName name="Inputs">'Datos'!$C$5:$F$21</definedName>
    <definedName name="Outputs">'Datos'!#REF!</definedName>
  </definedNames>
  <calcPr fullCalcOnLoad="1"/>
</workbook>
</file>

<file path=xl/sharedStrings.xml><?xml version="1.0" encoding="utf-8"?>
<sst xmlns="http://schemas.openxmlformats.org/spreadsheetml/2006/main" count="139" uniqueCount="59">
  <si>
    <t>Inputs</t>
  </si>
  <si>
    <t>Outputs</t>
  </si>
  <si>
    <t>No.</t>
  </si>
  <si>
    <t>Medicos</t>
  </si>
  <si>
    <t>Enfermeras</t>
  </si>
  <si>
    <t>Madriz</t>
  </si>
  <si>
    <t>Nueva Segovia</t>
  </si>
  <si>
    <t>Managua</t>
  </si>
  <si>
    <t>Rivas</t>
  </si>
  <si>
    <t>Granada</t>
  </si>
  <si>
    <t>Carazo</t>
  </si>
  <si>
    <t>Masaya</t>
  </si>
  <si>
    <t>Boaco</t>
  </si>
  <si>
    <t>Chontales</t>
  </si>
  <si>
    <t>Jinotega</t>
  </si>
  <si>
    <t>Matagalpa</t>
  </si>
  <si>
    <t>RAAN</t>
  </si>
  <si>
    <t>RAAS</t>
  </si>
  <si>
    <t>Rio San Juan</t>
  </si>
  <si>
    <t>Estimado</t>
  </si>
  <si>
    <t>obs/est</t>
  </si>
  <si>
    <t>ET</t>
  </si>
  <si>
    <t>Camas</t>
  </si>
  <si>
    <t>Consultorios</t>
  </si>
  <si>
    <t>Egresos</t>
  </si>
  <si>
    <t>Año  2010</t>
  </si>
  <si>
    <t>camas</t>
  </si>
  <si>
    <t>enfermeras</t>
  </si>
  <si>
    <t>consultorios</t>
  </si>
  <si>
    <t>constante</t>
  </si>
  <si>
    <t>Eficiencia</t>
  </si>
  <si>
    <t>medico</t>
  </si>
  <si>
    <t>SILAIS</t>
  </si>
  <si>
    <t>Técnica</t>
  </si>
  <si>
    <t>Estelí</t>
  </si>
  <si>
    <t>Chinandega</t>
  </si>
  <si>
    <t>León</t>
  </si>
  <si>
    <t>Fuente: Elaboración propia</t>
  </si>
  <si>
    <t xml:space="preserve">  </t>
  </si>
  <si>
    <t>Tabla No. 2 : Índice de Eficiencia de la Red Hospitalaria del Sector Publico</t>
  </si>
  <si>
    <t>Datos observados</t>
  </si>
  <si>
    <t>Insumos</t>
  </si>
  <si>
    <t>Producto</t>
  </si>
  <si>
    <t>Egresos hospiales</t>
  </si>
  <si>
    <t>SILAIS Madrid</t>
  </si>
  <si>
    <t xml:space="preserve">Logaritmo </t>
  </si>
  <si>
    <t>Coeficiente estimados</t>
  </si>
  <si>
    <t>Nota:   Para la estimación del modelo se aplico el programa</t>
  </si>
  <si>
    <t xml:space="preserve">               estadístico STATA 11.1.</t>
  </si>
  <si>
    <t>Datos observados de Insumos y Producto de la Red de servicio Hospitalarios por Sialis</t>
  </si>
  <si>
    <t>Logaritmo natural de los datos observados y estimación eficiencia técnica</t>
  </si>
  <si>
    <t>Médicos</t>
  </si>
  <si>
    <t>Coeficientes de regresión</t>
  </si>
  <si>
    <t>médicos</t>
  </si>
  <si>
    <t>Nota: El modelo de Frontera Estocástica, utilizada para estimar la función de producción de Egresos Hospitalarios por SILAIS</t>
  </si>
  <si>
    <t xml:space="preserve">           se aplico a datos de corte transversal.  Este modelo también puede ser estimado utilizando Datos de Panel.</t>
  </si>
  <si>
    <t>Frontera</t>
  </si>
  <si>
    <t>Observado</t>
  </si>
  <si>
    <t>Msc.  Ricardo Jose Canales Salinas</t>
  </si>
</sst>
</file>

<file path=xl/styles.xml><?xml version="1.0" encoding="utf-8"?>
<styleSheet xmlns="http://schemas.openxmlformats.org/spreadsheetml/2006/main">
  <numFmts count="2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000000"/>
    <numFmt numFmtId="170" formatCode="0.000000"/>
    <numFmt numFmtId="171" formatCode="0.000"/>
    <numFmt numFmtId="172" formatCode="0.00000000"/>
    <numFmt numFmtId="173" formatCode="0_);\(0\)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10" borderId="14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164" fontId="21" fillId="10" borderId="15" xfId="48" applyNumberFormat="1" applyFont="1" applyFill="1" applyBorder="1" applyAlignment="1">
      <alignment/>
    </xf>
    <xf numFmtId="164" fontId="21" fillId="10" borderId="12" xfId="48" applyNumberFormat="1" applyFont="1" applyFill="1" applyBorder="1" applyAlignment="1">
      <alignment/>
    </xf>
    <xf numFmtId="0" fontId="21" fillId="10" borderId="16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/>
    </xf>
    <xf numFmtId="164" fontId="21" fillId="10" borderId="17" xfId="48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3" fillId="33" borderId="20" xfId="0" applyFont="1" applyFill="1" applyBorder="1" applyAlignment="1">
      <alignment/>
    </xf>
    <xf numFmtId="0" fontId="43" fillId="33" borderId="21" xfId="0" applyFont="1" applyFill="1" applyBorder="1" applyAlignment="1">
      <alignment horizontal="center"/>
    </xf>
    <xf numFmtId="0" fontId="43" fillId="33" borderId="21" xfId="0" applyFont="1" applyFill="1" applyBorder="1" applyAlignment="1">
      <alignment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8" xfId="0" applyFont="1" applyFill="1" applyBorder="1" applyAlignment="1">
      <alignment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2" fontId="43" fillId="33" borderId="12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2" fontId="43" fillId="33" borderId="19" xfId="0" applyNumberFormat="1" applyFont="1" applyFill="1" applyBorder="1" applyAlignment="1">
      <alignment horizontal="center"/>
    </xf>
    <xf numFmtId="2" fontId="43" fillId="33" borderId="18" xfId="0" applyNumberFormat="1" applyFont="1" applyFill="1" applyBorder="1" applyAlignment="1">
      <alignment horizontal="center"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1" fillId="10" borderId="29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164" fontId="21" fillId="10" borderId="31" xfId="48" applyNumberFormat="1" applyFont="1" applyFill="1" applyBorder="1" applyAlignment="1">
      <alignment/>
    </xf>
    <xf numFmtId="164" fontId="21" fillId="10" borderId="11" xfId="48" applyNumberFormat="1" applyFont="1" applyFill="1" applyBorder="1" applyAlignment="1">
      <alignment/>
    </xf>
    <xf numFmtId="0" fontId="0" fillId="10" borderId="28" xfId="0" applyFill="1" applyBorder="1" applyAlignment="1">
      <alignment horizontal="center"/>
    </xf>
    <xf numFmtId="0" fontId="0" fillId="10" borderId="28" xfId="0" applyFill="1" applyBorder="1" applyAlignment="1">
      <alignment/>
    </xf>
    <xf numFmtId="164" fontId="0" fillId="10" borderId="28" xfId="48" applyNumberFormat="1" applyFont="1" applyFill="1" applyBorder="1" applyAlignment="1">
      <alignment/>
    </xf>
    <xf numFmtId="0" fontId="0" fillId="0" borderId="13" xfId="0" applyBorder="1" applyAlignment="1">
      <alignment/>
    </xf>
    <xf numFmtId="0" fontId="21" fillId="0" borderId="13" xfId="0" applyFont="1" applyFill="1" applyBorder="1" applyAlignment="1">
      <alignment horizontal="center"/>
    </xf>
    <xf numFmtId="37" fontId="21" fillId="0" borderId="13" xfId="48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Frontera de Producción Estocástica y datos observados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08"/>
          <c:w val="0.6595"/>
          <c:h val="0.89225"/>
        </c:manualLayout>
      </c:layout>
      <c:lineChart>
        <c:grouping val="standard"/>
        <c:varyColors val="0"/>
        <c:ser>
          <c:idx val="1"/>
          <c:order val="0"/>
          <c:tx>
            <c:strRef>
              <c:f>Grafico!$E$3</c:f>
              <c:strCache>
                <c:ptCount val="1"/>
                <c:pt idx="0">
                  <c:v>Frontera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Grafico!$C$4:$C$20</c:f>
              <c:strCache/>
            </c:strRef>
          </c:cat>
          <c:val>
            <c:numRef>
              <c:f>Grafico!$E$4:$E$20</c:f>
              <c:numCache/>
            </c:numRef>
          </c:val>
          <c:smooth val="0"/>
        </c:ser>
        <c:ser>
          <c:idx val="0"/>
          <c:order val="1"/>
          <c:tx>
            <c:strRef>
              <c:f>Grafico!$D$3</c:f>
              <c:strCache>
                <c:ptCount val="1"/>
                <c:pt idx="0">
                  <c:v>Observado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Grafico!$C$4:$C$20</c:f>
              <c:strCache/>
            </c:strRef>
          </c:cat>
          <c:val>
            <c:numRef>
              <c:f>Grafico!$D$4:$D$20</c:f>
              <c:numCache/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35566"/>
        <c:crosses val="autoZero"/>
        <c:auto val="1"/>
        <c:lblOffset val="100"/>
        <c:tickLblSkip val="2"/>
        <c:noMultiLvlLbl val="0"/>
      </c:cat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Logaritmo de Egresos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466"/>
          <c:w val="0.22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190500</xdr:rowOff>
    </xdr:from>
    <xdr:to>
      <xdr:col>9</xdr:col>
      <xdr:colOff>323850</xdr:colOff>
      <xdr:row>17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39266"/>
        <a:stretch>
          <a:fillRect/>
        </a:stretch>
      </xdr:blipFill>
      <xdr:spPr>
        <a:xfrm>
          <a:off x="1524000" y="381000"/>
          <a:ext cx="57816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85725</xdr:rowOff>
    </xdr:from>
    <xdr:to>
      <xdr:col>12</xdr:col>
      <xdr:colOff>76200</xdr:colOff>
      <xdr:row>16</xdr:row>
      <xdr:rowOff>161925</xdr:rowOff>
    </xdr:to>
    <xdr:graphicFrame>
      <xdr:nvGraphicFramePr>
        <xdr:cNvPr id="1" name="3 Gráfico"/>
        <xdr:cNvGraphicFramePr/>
      </xdr:nvGraphicFramePr>
      <xdr:xfrm>
        <a:off x="4724400" y="466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="90" zoomScaleNormal="90" zoomScalePageLayoutView="0" workbookViewId="0" topLeftCell="A13">
      <selection activeCell="D41" sqref="D41"/>
    </sheetView>
  </sheetViews>
  <sheetFormatPr defaultColWidth="11.421875" defaultRowHeight="15"/>
  <cols>
    <col min="2" max="2" width="16.7109375" style="0" customWidth="1"/>
    <col min="4" max="4" width="11.421875" style="1" customWidth="1"/>
    <col min="5" max="5" width="12.57421875" style="0" customWidth="1"/>
    <col min="6" max="6" width="13.140625" style="0" customWidth="1"/>
    <col min="7" max="7" width="12.421875" style="0" customWidth="1"/>
    <col min="12" max="12" width="12.7109375" style="0" customWidth="1"/>
    <col min="18" max="18" width="11.421875" style="1" customWidth="1"/>
  </cols>
  <sheetData>
    <row r="1" s="1" customFormat="1" ht="15"/>
    <row r="2" spans="1:9" ht="15">
      <c r="A2" t="s">
        <v>49</v>
      </c>
      <c r="I2" t="s">
        <v>50</v>
      </c>
    </row>
    <row r="3" spans="1:16" ht="15">
      <c r="A3" s="2"/>
      <c r="B3" s="10" t="s">
        <v>25</v>
      </c>
      <c r="C3" s="77" t="s">
        <v>0</v>
      </c>
      <c r="D3" s="78"/>
      <c r="E3" s="78"/>
      <c r="F3" s="78"/>
      <c r="G3" s="19" t="s">
        <v>1</v>
      </c>
      <c r="I3" s="77" t="s">
        <v>0</v>
      </c>
      <c r="J3" s="78"/>
      <c r="K3" s="78"/>
      <c r="L3" s="78"/>
      <c r="M3" s="10" t="s">
        <v>1</v>
      </c>
      <c r="N3" s="10" t="s">
        <v>19</v>
      </c>
      <c r="O3" s="2"/>
      <c r="P3" s="2"/>
    </row>
    <row r="4" spans="1:16" ht="15">
      <c r="A4" s="3" t="s">
        <v>2</v>
      </c>
      <c r="B4" s="3" t="s">
        <v>32</v>
      </c>
      <c r="C4" s="9" t="s">
        <v>22</v>
      </c>
      <c r="D4" s="19" t="s">
        <v>51</v>
      </c>
      <c r="E4" s="9" t="s">
        <v>4</v>
      </c>
      <c r="F4" s="9" t="s">
        <v>23</v>
      </c>
      <c r="G4" s="9" t="s">
        <v>24</v>
      </c>
      <c r="I4" s="19" t="s">
        <v>22</v>
      </c>
      <c r="J4" s="19" t="s">
        <v>51</v>
      </c>
      <c r="K4" s="19" t="s">
        <v>4</v>
      </c>
      <c r="L4" s="19" t="s">
        <v>23</v>
      </c>
      <c r="M4" s="3" t="s">
        <v>24</v>
      </c>
      <c r="N4" s="3" t="s">
        <v>24</v>
      </c>
      <c r="O4" s="18" t="s">
        <v>20</v>
      </c>
      <c r="P4" s="18" t="s">
        <v>21</v>
      </c>
    </row>
    <row r="5" spans="1:16" ht="15">
      <c r="A5" s="4">
        <v>1</v>
      </c>
      <c r="B5" s="5" t="s">
        <v>5</v>
      </c>
      <c r="C5" s="11">
        <v>120</v>
      </c>
      <c r="D5" s="11">
        <v>33</v>
      </c>
      <c r="E5" s="12">
        <v>118</v>
      </c>
      <c r="F5" s="13">
        <v>6</v>
      </c>
      <c r="G5" s="14">
        <v>8397</v>
      </c>
      <c r="I5" s="45">
        <f>LN(C5)</f>
        <v>4.787491742782046</v>
      </c>
      <c r="J5" s="46">
        <f>LN(D5)</f>
        <v>3.4965075614664802</v>
      </c>
      <c r="K5" s="46">
        <f>LN(E5)</f>
        <v>4.770684624465665</v>
      </c>
      <c r="L5" s="46">
        <f>LN(F5)</f>
        <v>1.791759469228055</v>
      </c>
      <c r="M5" s="54">
        <f>LN(G5)</f>
        <v>9.035629778183564</v>
      </c>
      <c r="N5" s="46">
        <f>I5*I$24+J5*J$24+K5*K$24+L5*L$24+$M$24</f>
        <v>9.859835112128003</v>
      </c>
      <c r="O5" s="54">
        <f>M5-N5</f>
        <v>-0.8242053339444393</v>
      </c>
      <c r="P5" s="47">
        <f>EXP(O5)</f>
        <v>0.43858338134589514</v>
      </c>
    </row>
    <row r="6" spans="1:16" ht="15">
      <c r="A6" s="4">
        <v>2</v>
      </c>
      <c r="B6" s="6" t="s">
        <v>6</v>
      </c>
      <c r="C6" s="15">
        <v>99</v>
      </c>
      <c r="D6" s="15">
        <v>37</v>
      </c>
      <c r="E6" s="16">
        <v>94</v>
      </c>
      <c r="F6" s="17">
        <v>8</v>
      </c>
      <c r="G6" s="14">
        <v>15210</v>
      </c>
      <c r="I6" s="48">
        <f aca="true" t="shared" si="0" ref="I6:I21">LN(C6)</f>
        <v>4.59511985013459</v>
      </c>
      <c r="J6" s="49">
        <f aca="true" t="shared" si="1" ref="J6:J21">LN(D6)</f>
        <v>3.6109179126442243</v>
      </c>
      <c r="K6" s="49">
        <f aca="true" t="shared" si="2" ref="K6:K21">LN(E6)</f>
        <v>4.543294782270004</v>
      </c>
      <c r="L6" s="49">
        <f aca="true" t="shared" si="3" ref="L6:L21">LN(F6)</f>
        <v>2.0794415416798357</v>
      </c>
      <c r="M6" s="55">
        <f aca="true" t="shared" si="4" ref="M6:M20">LN(G6)</f>
        <v>9.62970838525334</v>
      </c>
      <c r="N6" s="49">
        <f aca="true" t="shared" si="5" ref="N6:N21">I6*I$24+J6*J$24+K6*K$24+L6*L$24+$M$24</f>
        <v>9.644391557144647</v>
      </c>
      <c r="O6" s="55">
        <f aca="true" t="shared" si="6" ref="O6:O21">M6-N6</f>
        <v>-0.014683171891308078</v>
      </c>
      <c r="P6" s="50">
        <f aca="true" t="shared" si="7" ref="P6:P21">EXP(O6)</f>
        <v>0.985424100203752</v>
      </c>
    </row>
    <row r="7" spans="1:16" ht="15">
      <c r="A7" s="4">
        <v>3</v>
      </c>
      <c r="B7" s="6" t="s">
        <v>34</v>
      </c>
      <c r="C7" s="15">
        <v>208</v>
      </c>
      <c r="D7" s="15">
        <v>114</v>
      </c>
      <c r="E7" s="16">
        <v>233</v>
      </c>
      <c r="F7" s="17">
        <v>22</v>
      </c>
      <c r="G7" s="14">
        <v>18551</v>
      </c>
      <c r="I7" s="48">
        <f t="shared" si="0"/>
        <v>5.337538079701318</v>
      </c>
      <c r="J7" s="49">
        <f t="shared" si="1"/>
        <v>4.736198448394496</v>
      </c>
      <c r="K7" s="49">
        <f t="shared" si="2"/>
        <v>5.4510384535657</v>
      </c>
      <c r="L7" s="49">
        <f t="shared" si="3"/>
        <v>3.091042453358316</v>
      </c>
      <c r="M7" s="55">
        <f t="shared" si="4"/>
        <v>9.828278974938373</v>
      </c>
      <c r="N7" s="49">
        <f t="shared" si="5"/>
        <v>10.174245327636498</v>
      </c>
      <c r="O7" s="55">
        <f>M7-N7</f>
        <v>-0.3459663526981256</v>
      </c>
      <c r="P7" s="50">
        <f t="shared" si="7"/>
        <v>0.7075362933932416</v>
      </c>
    </row>
    <row r="8" spans="1:16" ht="15">
      <c r="A8" s="4">
        <v>4</v>
      </c>
      <c r="B8" s="6" t="s">
        <v>35</v>
      </c>
      <c r="C8" s="15">
        <v>244</v>
      </c>
      <c r="D8" s="15">
        <v>103</v>
      </c>
      <c r="E8" s="16">
        <v>257</v>
      </c>
      <c r="F8" s="17">
        <v>23</v>
      </c>
      <c r="G8" s="14">
        <v>30434</v>
      </c>
      <c r="I8" s="48">
        <f t="shared" si="0"/>
        <v>5.497168225293202</v>
      </c>
      <c r="J8" s="49">
        <f t="shared" si="1"/>
        <v>4.634728988229636</v>
      </c>
      <c r="K8" s="49">
        <f t="shared" si="2"/>
        <v>5.54907608489522</v>
      </c>
      <c r="L8" s="49">
        <f t="shared" si="3"/>
        <v>3.1354942159291497</v>
      </c>
      <c r="M8" s="55">
        <f t="shared" si="4"/>
        <v>10.32331568348006</v>
      </c>
      <c r="N8" s="49">
        <f t="shared" si="5"/>
        <v>10.317814894015019</v>
      </c>
      <c r="O8" s="55">
        <f t="shared" si="6"/>
        <v>0.005500789465040512</v>
      </c>
      <c r="P8" s="50">
        <f t="shared" si="7"/>
        <v>1.0055159465867105</v>
      </c>
    </row>
    <row r="9" spans="1:16" ht="15">
      <c r="A9" s="4">
        <v>5</v>
      </c>
      <c r="B9" s="6" t="s">
        <v>36</v>
      </c>
      <c r="C9" s="15">
        <v>435</v>
      </c>
      <c r="D9" s="15">
        <v>118</v>
      </c>
      <c r="E9" s="16">
        <v>145</v>
      </c>
      <c r="F9" s="17">
        <v>23</v>
      </c>
      <c r="G9" s="14">
        <v>23440</v>
      </c>
      <c r="I9" s="48">
        <f t="shared" si="0"/>
        <v>6.075346031088684</v>
      </c>
      <c r="J9" s="49">
        <f t="shared" si="1"/>
        <v>4.770684624465665</v>
      </c>
      <c r="K9" s="49">
        <f t="shared" si="2"/>
        <v>4.976733742420574</v>
      </c>
      <c r="L9" s="49">
        <f t="shared" si="3"/>
        <v>3.1354942159291497</v>
      </c>
      <c r="M9" s="55">
        <f t="shared" si="4"/>
        <v>10.06219924369095</v>
      </c>
      <c r="N9" s="49">
        <f t="shared" si="5"/>
        <v>10.821130486021687</v>
      </c>
      <c r="O9" s="55">
        <f t="shared" si="6"/>
        <v>-0.7589312423307373</v>
      </c>
      <c r="P9" s="50">
        <f t="shared" si="7"/>
        <v>0.46816651627995215</v>
      </c>
    </row>
    <row r="10" spans="1:16" ht="15">
      <c r="A10" s="4">
        <v>6</v>
      </c>
      <c r="B10" s="6" t="s">
        <v>7</v>
      </c>
      <c r="C10" s="15">
        <v>1631</v>
      </c>
      <c r="D10" s="15">
        <v>1379</v>
      </c>
      <c r="E10" s="16">
        <v>872</v>
      </c>
      <c r="F10" s="17">
        <v>217</v>
      </c>
      <c r="G10" s="14">
        <v>106321</v>
      </c>
      <c r="I10" s="48">
        <f t="shared" si="0"/>
        <v>7.396948602621014</v>
      </c>
      <c r="J10" s="49">
        <f t="shared" si="1"/>
        <v>7.229113877793302</v>
      </c>
      <c r="K10" s="49">
        <f t="shared" si="2"/>
        <v>6.77078942390898</v>
      </c>
      <c r="L10" s="49">
        <f t="shared" si="3"/>
        <v>5.37989735354046</v>
      </c>
      <c r="M10" s="55">
        <f t="shared" si="4"/>
        <v>11.574218098910992</v>
      </c>
      <c r="N10" s="49">
        <f>I10*I$24+J10*J$24+K10*K$24+L10*L$24+$M$24</f>
        <v>11.700711819118823</v>
      </c>
      <c r="O10" s="55">
        <f t="shared" si="6"/>
        <v>-0.12649372020783112</v>
      </c>
      <c r="P10" s="50">
        <f t="shared" si="7"/>
        <v>0.8811796831514142</v>
      </c>
    </row>
    <row r="11" spans="1:16" ht="15">
      <c r="A11" s="4">
        <v>7</v>
      </c>
      <c r="B11" s="6" t="s">
        <v>8</v>
      </c>
      <c r="C11" s="15">
        <v>185</v>
      </c>
      <c r="D11" s="15">
        <v>45</v>
      </c>
      <c r="E11" s="16">
        <v>124</v>
      </c>
      <c r="F11" s="17">
        <v>12</v>
      </c>
      <c r="G11" s="14">
        <v>14620</v>
      </c>
      <c r="I11" s="48">
        <f t="shared" si="0"/>
        <v>5.220355825078324</v>
      </c>
      <c r="J11" s="49">
        <f>LN(D11)</f>
        <v>3.8066624897703196</v>
      </c>
      <c r="K11" s="49">
        <f t="shared" si="2"/>
        <v>4.820281565605037</v>
      </c>
      <c r="L11" s="49">
        <f t="shared" si="3"/>
        <v>2.4849066497880004</v>
      </c>
      <c r="M11" s="55">
        <f t="shared" si="4"/>
        <v>9.59014573330377</v>
      </c>
      <c r="N11" s="49">
        <f>I11*I$24+J11*J$24+K11*K$24+L11*L$24+$M$24</f>
        <v>10.157781728230148</v>
      </c>
      <c r="O11" s="55">
        <f t="shared" si="6"/>
        <v>-0.5676359949263787</v>
      </c>
      <c r="P11" s="50">
        <f t="shared" si="7"/>
        <v>0.5668639251769501</v>
      </c>
    </row>
    <row r="12" spans="1:16" ht="15">
      <c r="A12" s="4">
        <v>8</v>
      </c>
      <c r="B12" s="6" t="s">
        <v>9</v>
      </c>
      <c r="C12" s="15">
        <v>139</v>
      </c>
      <c r="D12" s="15">
        <v>71</v>
      </c>
      <c r="E12" s="16">
        <v>128</v>
      </c>
      <c r="F12" s="17">
        <v>86</v>
      </c>
      <c r="G12" s="14">
        <v>15549</v>
      </c>
      <c r="I12" s="48">
        <f t="shared" si="0"/>
        <v>4.9344739331306915</v>
      </c>
      <c r="J12" s="49">
        <f t="shared" si="1"/>
        <v>4.2626798770413155</v>
      </c>
      <c r="K12" s="49">
        <f t="shared" si="2"/>
        <v>4.852030263919617</v>
      </c>
      <c r="L12" s="49">
        <f t="shared" si="3"/>
        <v>4.454347296253507</v>
      </c>
      <c r="M12" s="55">
        <f>LN(G12)</f>
        <v>9.651751606857816</v>
      </c>
      <c r="N12" s="49">
        <f t="shared" si="5"/>
        <v>9.653461828744508</v>
      </c>
      <c r="O12" s="55">
        <f t="shared" si="6"/>
        <v>-0.0017102218866913432</v>
      </c>
      <c r="P12" s="50">
        <f t="shared" si="7"/>
        <v>0.9982912397094229</v>
      </c>
    </row>
    <row r="13" spans="1:16" ht="15">
      <c r="A13" s="4">
        <v>9</v>
      </c>
      <c r="B13" s="6" t="s">
        <v>10</v>
      </c>
      <c r="C13" s="15">
        <v>219</v>
      </c>
      <c r="D13" s="15">
        <v>84</v>
      </c>
      <c r="E13" s="16">
        <v>191</v>
      </c>
      <c r="F13" s="17">
        <v>23</v>
      </c>
      <c r="G13" s="14">
        <v>21360</v>
      </c>
      <c r="I13" s="48">
        <f t="shared" si="0"/>
        <v>5.389071729816501</v>
      </c>
      <c r="J13" s="49">
        <f t="shared" si="1"/>
        <v>4.430816798843313</v>
      </c>
      <c r="K13" s="49">
        <f t="shared" si="2"/>
        <v>5.25227342804663</v>
      </c>
      <c r="L13" s="49">
        <f t="shared" si="3"/>
        <v>3.1354942159291497</v>
      </c>
      <c r="M13" s="55">
        <f t="shared" si="4"/>
        <v>9.969275293074132</v>
      </c>
      <c r="N13" s="49">
        <f aca="true" t="shared" si="8" ref="N13:N18">I13*I$24+J13*J$24+K13*K$24+L13*L$24+$M$24</f>
        <v>10.22109779671154</v>
      </c>
      <c r="O13" s="55">
        <f t="shared" si="6"/>
        <v>-0.251822503637408</v>
      </c>
      <c r="P13" s="50">
        <f t="shared" si="7"/>
        <v>0.7773827084270533</v>
      </c>
    </row>
    <row r="14" spans="1:16" ht="15">
      <c r="A14" s="4">
        <v>10</v>
      </c>
      <c r="B14" s="6" t="s">
        <v>11</v>
      </c>
      <c r="C14" s="15">
        <v>173</v>
      </c>
      <c r="D14" s="15">
        <v>104</v>
      </c>
      <c r="E14" s="16">
        <v>180</v>
      </c>
      <c r="F14" s="17">
        <v>14</v>
      </c>
      <c r="G14" s="14">
        <v>18465</v>
      </c>
      <c r="I14" s="48">
        <f t="shared" si="0"/>
        <v>5.153291594497779</v>
      </c>
      <c r="J14" s="49">
        <f t="shared" si="1"/>
        <v>4.6443908991413725</v>
      </c>
      <c r="K14" s="49">
        <f t="shared" si="2"/>
        <v>5.19295685089021</v>
      </c>
      <c r="L14" s="49">
        <f t="shared" si="3"/>
        <v>2.6390573296152584</v>
      </c>
      <c r="M14" s="55">
        <f t="shared" si="4"/>
        <v>9.823632327286663</v>
      </c>
      <c r="N14" s="49">
        <f t="shared" si="8"/>
        <v>10.059752214661403</v>
      </c>
      <c r="O14" s="55">
        <f t="shared" si="6"/>
        <v>-0.23611988737473943</v>
      </c>
      <c r="P14" s="50">
        <f t="shared" si="7"/>
        <v>0.7896859948767101</v>
      </c>
    </row>
    <row r="15" spans="1:16" ht="15">
      <c r="A15" s="4">
        <v>11</v>
      </c>
      <c r="B15" s="6" t="s">
        <v>12</v>
      </c>
      <c r="C15" s="15">
        <v>116</v>
      </c>
      <c r="D15" s="15">
        <v>29</v>
      </c>
      <c r="E15" s="16">
        <v>29</v>
      </c>
      <c r="F15" s="17">
        <v>8</v>
      </c>
      <c r="G15" s="14">
        <v>10811</v>
      </c>
      <c r="I15" s="48">
        <f t="shared" si="0"/>
        <v>4.7535901911063645</v>
      </c>
      <c r="J15" s="49">
        <f t="shared" si="1"/>
        <v>3.367295829986474</v>
      </c>
      <c r="K15" s="49">
        <f t="shared" si="2"/>
        <v>3.367295829986474</v>
      </c>
      <c r="L15" s="49">
        <f t="shared" si="3"/>
        <v>2.0794415416798357</v>
      </c>
      <c r="M15" s="55">
        <f>LN(G15)</f>
        <v>9.288319413292772</v>
      </c>
      <c r="N15" s="49">
        <f t="shared" si="8"/>
        <v>9.770216394318588</v>
      </c>
      <c r="O15" s="55">
        <f t="shared" si="6"/>
        <v>-0.481896981025816</v>
      </c>
      <c r="P15" s="50">
        <f t="shared" si="7"/>
        <v>0.6176106841065913</v>
      </c>
    </row>
    <row r="16" spans="1:16" ht="15">
      <c r="A16" s="4">
        <v>12</v>
      </c>
      <c r="B16" s="6" t="s">
        <v>13</v>
      </c>
      <c r="C16" s="15">
        <v>173</v>
      </c>
      <c r="D16" s="15">
        <v>45</v>
      </c>
      <c r="E16" s="16">
        <v>52</v>
      </c>
      <c r="F16" s="17">
        <v>9</v>
      </c>
      <c r="G16" s="14">
        <v>24518</v>
      </c>
      <c r="I16" s="48">
        <f t="shared" si="0"/>
        <v>5.153291594497779</v>
      </c>
      <c r="J16" s="49">
        <f t="shared" si="1"/>
        <v>3.8066624897703196</v>
      </c>
      <c r="K16" s="49">
        <f t="shared" si="2"/>
        <v>3.9512437185814275</v>
      </c>
      <c r="L16" s="49">
        <f t="shared" si="3"/>
        <v>2.1972245773362196</v>
      </c>
      <c r="M16" s="55">
        <f t="shared" si="4"/>
        <v>10.10716282065494</v>
      </c>
      <c r="N16" s="49">
        <f t="shared" si="8"/>
        <v>10.113421756694589</v>
      </c>
      <c r="O16" s="55">
        <f t="shared" si="6"/>
        <v>-0.006258936039648333</v>
      </c>
      <c r="P16" s="50">
        <f t="shared" si="7"/>
        <v>0.9937606102995027</v>
      </c>
    </row>
    <row r="17" spans="1:16" ht="15">
      <c r="A17" s="4">
        <v>13</v>
      </c>
      <c r="B17" s="6" t="s">
        <v>14</v>
      </c>
      <c r="C17" s="15">
        <v>130</v>
      </c>
      <c r="D17" s="15">
        <v>57</v>
      </c>
      <c r="E17" s="16">
        <v>94</v>
      </c>
      <c r="F17" s="17">
        <v>12</v>
      </c>
      <c r="G17" s="14">
        <v>18530</v>
      </c>
      <c r="I17" s="48">
        <f t="shared" si="0"/>
        <v>4.867534450455582</v>
      </c>
      <c r="J17" s="49">
        <f t="shared" si="1"/>
        <v>4.04305126783455</v>
      </c>
      <c r="K17" s="49">
        <f t="shared" si="2"/>
        <v>4.543294782270004</v>
      </c>
      <c r="L17" s="49">
        <f t="shared" si="3"/>
        <v>2.4849066497880004</v>
      </c>
      <c r="M17" s="55">
        <f>LN(G17)</f>
        <v>9.827146319279406</v>
      </c>
      <c r="N17" s="49">
        <f t="shared" si="8"/>
        <v>9.827172710167094</v>
      </c>
      <c r="O17" s="55">
        <f t="shared" si="6"/>
        <v>-2.6390887688521047E-05</v>
      </c>
      <c r="P17" s="50">
        <f t="shared" si="7"/>
        <v>0.9999736094605479</v>
      </c>
    </row>
    <row r="18" spans="1:16" ht="15">
      <c r="A18" s="4">
        <v>14</v>
      </c>
      <c r="B18" s="6" t="s">
        <v>15</v>
      </c>
      <c r="C18" s="15">
        <v>235</v>
      </c>
      <c r="D18" s="15">
        <v>73</v>
      </c>
      <c r="E18" s="16">
        <v>211</v>
      </c>
      <c r="F18" s="17">
        <v>17</v>
      </c>
      <c r="G18" s="14">
        <v>29513</v>
      </c>
      <c r="I18" s="48">
        <f t="shared" si="0"/>
        <v>5.459585514144159</v>
      </c>
      <c r="J18" s="49">
        <f t="shared" si="1"/>
        <v>4.290459441148391</v>
      </c>
      <c r="K18" s="49">
        <f t="shared" si="2"/>
        <v>5.351858133476067</v>
      </c>
      <c r="L18" s="49">
        <f t="shared" si="3"/>
        <v>2.833213344056216</v>
      </c>
      <c r="M18" s="55">
        <f t="shared" si="4"/>
        <v>10.292586123223995</v>
      </c>
      <c r="N18" s="49">
        <f t="shared" si="8"/>
        <v>10.32691592379219</v>
      </c>
      <c r="O18" s="55">
        <f t="shared" si="6"/>
        <v>-0.034329800568196234</v>
      </c>
      <c r="P18" s="50">
        <f t="shared" si="7"/>
        <v>0.9662527813665218</v>
      </c>
    </row>
    <row r="19" spans="1:16" ht="15">
      <c r="A19" s="4">
        <v>15</v>
      </c>
      <c r="B19" s="6" t="s">
        <v>16</v>
      </c>
      <c r="C19" s="15">
        <v>105</v>
      </c>
      <c r="D19" s="15">
        <v>19</v>
      </c>
      <c r="E19" s="16">
        <v>94</v>
      </c>
      <c r="F19" s="17">
        <v>2</v>
      </c>
      <c r="G19" s="14">
        <v>19527</v>
      </c>
      <c r="I19" s="48">
        <f t="shared" si="0"/>
        <v>4.653960350157523</v>
      </c>
      <c r="J19" s="49">
        <f t="shared" si="1"/>
        <v>2.9444389791664403</v>
      </c>
      <c r="K19" s="49">
        <f t="shared" si="2"/>
        <v>4.543294782270004</v>
      </c>
      <c r="L19" s="49">
        <f t="shared" si="3"/>
        <v>0.6931471805599453</v>
      </c>
      <c r="M19" s="55">
        <f t="shared" si="4"/>
        <v>9.879553402240496</v>
      </c>
      <c r="N19" s="49">
        <f t="shared" si="5"/>
        <v>9.883111699944829</v>
      </c>
      <c r="O19" s="55">
        <f t="shared" si="6"/>
        <v>-0.0035582977043322472</v>
      </c>
      <c r="P19" s="50">
        <f t="shared" si="7"/>
        <v>0.9964480255347317</v>
      </c>
    </row>
    <row r="20" spans="1:16" ht="15">
      <c r="A20" s="4">
        <v>16</v>
      </c>
      <c r="B20" s="6" t="s">
        <v>17</v>
      </c>
      <c r="C20" s="15">
        <v>125</v>
      </c>
      <c r="D20" s="15">
        <v>29</v>
      </c>
      <c r="E20" s="16">
        <v>112</v>
      </c>
      <c r="F20" s="17">
        <v>7</v>
      </c>
      <c r="G20" s="14">
        <v>10161</v>
      </c>
      <c r="I20" s="48">
        <f t="shared" si="0"/>
        <v>4.8283137373023015</v>
      </c>
      <c r="J20" s="49">
        <f t="shared" si="1"/>
        <v>3.367295829986474</v>
      </c>
      <c r="K20" s="49">
        <f t="shared" si="2"/>
        <v>4.718498871295094</v>
      </c>
      <c r="L20" s="49">
        <f t="shared" si="3"/>
        <v>1.9459101490553132</v>
      </c>
      <c r="M20" s="55">
        <f t="shared" si="4"/>
        <v>9.22631214148588</v>
      </c>
      <c r="N20" s="49">
        <f t="shared" si="5"/>
        <v>9.88139496432606</v>
      </c>
      <c r="O20" s="55">
        <f t="shared" si="6"/>
        <v>-0.6550828228401784</v>
      </c>
      <c r="P20" s="50">
        <f t="shared" si="7"/>
        <v>0.5193990427016557</v>
      </c>
    </row>
    <row r="21" spans="1:16" ht="15">
      <c r="A21" s="7">
        <v>17</v>
      </c>
      <c r="B21" s="8" t="s">
        <v>18</v>
      </c>
      <c r="C21" s="57">
        <v>39</v>
      </c>
      <c r="D21" s="57">
        <v>22</v>
      </c>
      <c r="E21" s="58">
        <v>19</v>
      </c>
      <c r="F21" s="59">
        <v>5</v>
      </c>
      <c r="G21" s="60">
        <v>4478</v>
      </c>
      <c r="I21" s="51">
        <f t="shared" si="0"/>
        <v>3.6635616461296463</v>
      </c>
      <c r="J21" s="52">
        <f t="shared" si="1"/>
        <v>3.091042453358316</v>
      </c>
      <c r="K21" s="52">
        <f t="shared" si="2"/>
        <v>2.9444389791664403</v>
      </c>
      <c r="L21" s="52">
        <f t="shared" si="3"/>
        <v>1.6094379124341003</v>
      </c>
      <c r="M21" s="56">
        <f>LN(G21)</f>
        <v>8.4069317971587</v>
      </c>
      <c r="N21" s="52">
        <f t="shared" si="5"/>
        <v>8.84626967178232</v>
      </c>
      <c r="O21" s="56">
        <f t="shared" si="6"/>
        <v>-0.43933787462361984</v>
      </c>
      <c r="P21" s="53">
        <f t="shared" si="7"/>
        <v>0.6444629951480256</v>
      </c>
    </row>
    <row r="22" spans="1:9" ht="15">
      <c r="A22" s="61"/>
      <c r="B22" s="62"/>
      <c r="C22" s="61"/>
      <c r="D22" s="61"/>
      <c r="E22" s="61"/>
      <c r="F22" s="63"/>
      <c r="G22" s="63"/>
      <c r="I22" t="s">
        <v>52</v>
      </c>
    </row>
    <row r="23" spans="9:13" ht="15">
      <c r="I23" t="s">
        <v>26</v>
      </c>
      <c r="J23" t="s">
        <v>53</v>
      </c>
      <c r="K23" t="s">
        <v>27</v>
      </c>
      <c r="L23" t="s">
        <v>28</v>
      </c>
      <c r="M23" t="s">
        <v>29</v>
      </c>
    </row>
    <row r="24" spans="9:13" ht="15">
      <c r="I24">
        <v>0.8988402</v>
      </c>
      <c r="J24">
        <v>-0.0325618</v>
      </c>
      <c r="K24">
        <v>0.0208737</v>
      </c>
      <c r="L24">
        <v>-0.1183949</v>
      </c>
      <c r="M24">
        <v>5.783051</v>
      </c>
    </row>
    <row r="26" spans="13:15" ht="15">
      <c r="M26" s="1"/>
      <c r="N26" s="1"/>
      <c r="O26" s="1"/>
    </row>
    <row r="27" spans="2:15" ht="15">
      <c r="B27" t="s">
        <v>54</v>
      </c>
      <c r="M27" s="1"/>
      <c r="N27" s="1"/>
      <c r="O27" s="1"/>
    </row>
    <row r="28" spans="2:15" ht="15">
      <c r="B28" t="s">
        <v>55</v>
      </c>
      <c r="M28" s="1"/>
      <c r="N28" s="1"/>
      <c r="O28" s="1"/>
    </row>
    <row r="32" ht="15">
      <c r="B32" t="s">
        <v>58</v>
      </c>
    </row>
  </sheetData>
  <sheetProtection/>
  <mergeCells count="2">
    <mergeCell ref="C3:F3"/>
    <mergeCell ref="I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0:F24"/>
  <sheetViews>
    <sheetView zoomScalePageLayoutView="0" workbookViewId="0" topLeftCell="A1">
      <selection activeCell="K14" sqref="K14"/>
    </sheetView>
  </sheetViews>
  <sheetFormatPr defaultColWidth="11.421875" defaultRowHeight="15"/>
  <cols>
    <col min="3" max="3" width="13.28125" style="0" customWidth="1"/>
  </cols>
  <sheetData>
    <row r="20" spans="3:4" ht="15">
      <c r="C20" s="25" t="s">
        <v>26</v>
      </c>
      <c r="D20">
        <v>0.8988402</v>
      </c>
    </row>
    <row r="21" spans="3:6" ht="15">
      <c r="C21" s="25" t="s">
        <v>31</v>
      </c>
      <c r="D21">
        <v>-0.0325618</v>
      </c>
      <c r="F21" t="s">
        <v>47</v>
      </c>
    </row>
    <row r="22" spans="3:6" ht="15">
      <c r="C22" s="25" t="s">
        <v>27</v>
      </c>
      <c r="D22">
        <v>0.0208737</v>
      </c>
      <c r="F22" t="s">
        <v>48</v>
      </c>
    </row>
    <row r="23" spans="3:4" ht="15">
      <c r="C23" s="25" t="s">
        <v>28</v>
      </c>
      <c r="D23">
        <v>-0.1183949</v>
      </c>
    </row>
    <row r="24" spans="3:4" ht="15">
      <c r="C24" s="25" t="s">
        <v>29</v>
      </c>
      <c r="D24">
        <v>5.783051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11.421875" style="1" customWidth="1"/>
    <col min="2" max="2" width="7.28125" style="0" customWidth="1"/>
    <col min="3" max="3" width="15.8515625" style="0" customWidth="1"/>
    <col min="4" max="4" width="12.57421875" style="0" customWidth="1"/>
    <col min="5" max="5" width="4.00390625" style="0" customWidth="1"/>
    <col min="6" max="6" width="7.7109375" style="0" customWidth="1"/>
    <col min="7" max="7" width="14.7109375" style="0" customWidth="1"/>
    <col min="8" max="8" width="12.28125" style="0" customWidth="1"/>
    <col min="11" max="11" width="14.00390625" style="0" bestFit="1" customWidth="1"/>
  </cols>
  <sheetData>
    <row r="1" spans="1:9" ht="15">
      <c r="A1" s="26"/>
      <c r="B1" s="26"/>
      <c r="C1" s="26"/>
      <c r="D1" s="26"/>
      <c r="E1" s="26"/>
      <c r="F1" s="26"/>
      <c r="G1" s="26"/>
      <c r="H1" s="26"/>
      <c r="I1" s="26"/>
    </row>
    <row r="2" spans="1:9" ht="15.75" thickBot="1">
      <c r="A2" s="26"/>
      <c r="B2" s="27" t="s">
        <v>39</v>
      </c>
      <c r="C2" s="27"/>
      <c r="D2" s="27"/>
      <c r="E2" s="27"/>
      <c r="F2" s="27"/>
      <c r="G2" s="27"/>
      <c r="H2" s="27"/>
      <c r="I2" s="26"/>
    </row>
    <row r="3" spans="1:12" ht="15.75" thickTop="1">
      <c r="A3" s="26"/>
      <c r="B3" s="28"/>
      <c r="C3" s="29"/>
      <c r="D3" s="29" t="s">
        <v>30</v>
      </c>
      <c r="E3" s="30"/>
      <c r="F3" s="30"/>
      <c r="G3" s="29"/>
      <c r="H3" s="31" t="s">
        <v>30</v>
      </c>
      <c r="I3" s="26"/>
      <c r="K3" s="20" t="s">
        <v>35</v>
      </c>
      <c r="L3" s="22">
        <v>1</v>
      </c>
    </row>
    <row r="4" spans="1:12" ht="15.75" thickBot="1">
      <c r="A4" s="26"/>
      <c r="B4" s="32" t="s">
        <v>2</v>
      </c>
      <c r="C4" s="33" t="s">
        <v>32</v>
      </c>
      <c r="D4" s="33" t="s">
        <v>33</v>
      </c>
      <c r="E4" s="34"/>
      <c r="F4" s="33" t="s">
        <v>2</v>
      </c>
      <c r="G4" s="33" t="s">
        <v>32</v>
      </c>
      <c r="H4" s="35" t="s">
        <v>33</v>
      </c>
      <c r="I4" s="26"/>
      <c r="K4" s="20" t="s">
        <v>14</v>
      </c>
      <c r="L4" s="22">
        <v>0.9999736094605479</v>
      </c>
    </row>
    <row r="5" spans="1:12" ht="15.75" thickTop="1">
      <c r="A5" s="26"/>
      <c r="B5" s="36">
        <v>1</v>
      </c>
      <c r="C5" s="37" t="s">
        <v>35</v>
      </c>
      <c r="D5" s="38">
        <v>1</v>
      </c>
      <c r="E5" s="39"/>
      <c r="F5" s="40">
        <v>10</v>
      </c>
      <c r="G5" s="37" t="s">
        <v>10</v>
      </c>
      <c r="H5" s="41">
        <v>0.7773827084270533</v>
      </c>
      <c r="I5" s="26"/>
      <c r="K5" s="20" t="s">
        <v>9</v>
      </c>
      <c r="L5" s="22">
        <v>0.9982912397094229</v>
      </c>
    </row>
    <row r="6" spans="1:12" ht="15">
      <c r="A6" s="26"/>
      <c r="B6" s="36">
        <v>2</v>
      </c>
      <c r="C6" s="37" t="s">
        <v>14</v>
      </c>
      <c r="D6" s="38">
        <v>0.9999736094605479</v>
      </c>
      <c r="E6" s="39"/>
      <c r="F6" s="40">
        <v>11</v>
      </c>
      <c r="G6" s="37" t="s">
        <v>34</v>
      </c>
      <c r="H6" s="41">
        <v>0.7075362933932416</v>
      </c>
      <c r="I6" s="26"/>
      <c r="K6" s="20" t="s">
        <v>16</v>
      </c>
      <c r="L6" s="22">
        <v>0.9964480255347317</v>
      </c>
    </row>
    <row r="7" spans="1:12" ht="15">
      <c r="A7" s="26"/>
      <c r="B7" s="36">
        <v>3</v>
      </c>
      <c r="C7" s="37" t="s">
        <v>9</v>
      </c>
      <c r="D7" s="38">
        <v>0.9982912397094229</v>
      </c>
      <c r="E7" s="39"/>
      <c r="F7" s="40">
        <v>12</v>
      </c>
      <c r="G7" s="37" t="s">
        <v>18</v>
      </c>
      <c r="H7" s="41">
        <v>0.6444629951480256</v>
      </c>
      <c r="I7" s="26"/>
      <c r="K7" s="20" t="s">
        <v>13</v>
      </c>
      <c r="L7" s="22">
        <v>0.9937606102995027</v>
      </c>
    </row>
    <row r="8" spans="1:12" ht="15">
      <c r="A8" s="26"/>
      <c r="B8" s="36">
        <v>4</v>
      </c>
      <c r="C8" s="37" t="s">
        <v>16</v>
      </c>
      <c r="D8" s="38">
        <v>0.9964480255347317</v>
      </c>
      <c r="E8" s="39"/>
      <c r="F8" s="40">
        <v>13</v>
      </c>
      <c r="G8" s="37" t="s">
        <v>12</v>
      </c>
      <c r="H8" s="41">
        <v>0.6176106841065913</v>
      </c>
      <c r="I8" s="26"/>
      <c r="K8" s="20" t="s">
        <v>6</v>
      </c>
      <c r="L8" s="22">
        <v>0.985424100203752</v>
      </c>
    </row>
    <row r="9" spans="1:12" ht="15">
      <c r="A9" s="26"/>
      <c r="B9" s="36">
        <v>5</v>
      </c>
      <c r="C9" s="37" t="s">
        <v>13</v>
      </c>
      <c r="D9" s="38">
        <v>0.9937606102995027</v>
      </c>
      <c r="E9" s="39"/>
      <c r="F9" s="40">
        <v>14</v>
      </c>
      <c r="G9" s="37" t="s">
        <v>8</v>
      </c>
      <c r="H9" s="41">
        <v>0.5668639251769501</v>
      </c>
      <c r="I9" s="26"/>
      <c r="K9" s="20" t="s">
        <v>15</v>
      </c>
      <c r="L9" s="22">
        <v>0.9662527813665218</v>
      </c>
    </row>
    <row r="10" spans="1:12" ht="15">
      <c r="A10" s="26"/>
      <c r="B10" s="36">
        <v>6</v>
      </c>
      <c r="C10" s="37" t="s">
        <v>6</v>
      </c>
      <c r="D10" s="38">
        <v>0.985424100203752</v>
      </c>
      <c r="E10" s="39"/>
      <c r="F10" s="40">
        <v>15</v>
      </c>
      <c r="G10" s="37" t="s">
        <v>17</v>
      </c>
      <c r="H10" s="41">
        <v>0.5193990427016557</v>
      </c>
      <c r="I10" s="26"/>
      <c r="K10" s="20" t="s">
        <v>7</v>
      </c>
      <c r="L10" s="22">
        <v>0.8811796831514142</v>
      </c>
    </row>
    <row r="11" spans="1:12" ht="15.75" thickBot="1">
      <c r="A11" s="26"/>
      <c r="B11" s="36">
        <v>7</v>
      </c>
      <c r="C11" s="37" t="s">
        <v>15</v>
      </c>
      <c r="D11" s="38">
        <v>0.9662527813665218</v>
      </c>
      <c r="E11" s="39"/>
      <c r="F11" s="40">
        <v>16</v>
      </c>
      <c r="G11" s="37" t="s">
        <v>36</v>
      </c>
      <c r="H11" s="41">
        <v>0.46816651627995215</v>
      </c>
      <c r="I11" s="26"/>
      <c r="K11" s="21" t="s">
        <v>11</v>
      </c>
      <c r="L11" s="23">
        <v>0.7896859948767101</v>
      </c>
    </row>
    <row r="12" spans="1:12" ht="15.75" thickTop="1">
      <c r="A12" s="26"/>
      <c r="B12" s="36">
        <v>8</v>
      </c>
      <c r="C12" s="37" t="s">
        <v>7</v>
      </c>
      <c r="D12" s="38">
        <v>0.8811796831514142</v>
      </c>
      <c r="E12" s="39"/>
      <c r="F12" s="40">
        <v>17</v>
      </c>
      <c r="G12" s="37" t="s">
        <v>5</v>
      </c>
      <c r="H12" s="41">
        <v>0.43858338134589514</v>
      </c>
      <c r="I12" s="26"/>
      <c r="K12" s="20" t="s">
        <v>10</v>
      </c>
      <c r="L12" s="24">
        <v>0.7773827084270533</v>
      </c>
    </row>
    <row r="13" spans="1:12" ht="15.75" thickBot="1">
      <c r="A13" s="26"/>
      <c r="B13" s="32">
        <v>9</v>
      </c>
      <c r="C13" s="34" t="s">
        <v>11</v>
      </c>
      <c r="D13" s="42">
        <v>0.7896859948767101</v>
      </c>
      <c r="E13" s="43"/>
      <c r="F13" s="34"/>
      <c r="G13" s="34"/>
      <c r="H13" s="44"/>
      <c r="I13" s="26"/>
      <c r="K13" s="20" t="s">
        <v>34</v>
      </c>
      <c r="L13" s="24">
        <v>0.7075362933932416</v>
      </c>
    </row>
    <row r="14" spans="1:12" ht="15.75" thickTop="1">
      <c r="A14" s="26"/>
      <c r="B14" s="27" t="s">
        <v>37</v>
      </c>
      <c r="C14" s="27"/>
      <c r="D14" s="27"/>
      <c r="E14" s="27"/>
      <c r="F14" s="27"/>
      <c r="G14" s="27"/>
      <c r="H14" s="27"/>
      <c r="I14" s="26"/>
      <c r="K14" s="20" t="s">
        <v>18</v>
      </c>
      <c r="L14" s="24">
        <v>0.6444629951480256</v>
      </c>
    </row>
    <row r="15" spans="1:12" ht="15">
      <c r="A15" s="26"/>
      <c r="B15" s="26"/>
      <c r="C15" s="26"/>
      <c r="D15" s="26"/>
      <c r="E15" s="26"/>
      <c r="F15" s="26"/>
      <c r="G15" s="26"/>
      <c r="H15" s="26"/>
      <c r="I15" s="26"/>
      <c r="K15" s="20" t="s">
        <v>12</v>
      </c>
      <c r="L15" s="24">
        <v>0.6176106841065913</v>
      </c>
    </row>
    <row r="16" spans="1:12" ht="15">
      <c r="A16" s="26"/>
      <c r="B16" s="26"/>
      <c r="C16" s="26"/>
      <c r="D16" s="26"/>
      <c r="E16" s="26"/>
      <c r="F16" s="26"/>
      <c r="G16" s="26"/>
      <c r="H16" s="26"/>
      <c r="I16" s="26"/>
      <c r="K16" s="20" t="s">
        <v>8</v>
      </c>
      <c r="L16" s="24">
        <v>0.5668639251769501</v>
      </c>
    </row>
    <row r="17" spans="11:12" ht="15">
      <c r="K17" s="20" t="s">
        <v>17</v>
      </c>
      <c r="L17" s="24">
        <v>0.5193990427016557</v>
      </c>
    </row>
    <row r="18" spans="11:12" ht="15">
      <c r="K18" s="20" t="s">
        <v>36</v>
      </c>
      <c r="L18" s="24">
        <v>0.46816651627995215</v>
      </c>
    </row>
    <row r="19" spans="11:12" ht="15">
      <c r="K19" s="20" t="s">
        <v>5</v>
      </c>
      <c r="L19" s="24">
        <v>0.43858338134589514</v>
      </c>
    </row>
    <row r="20" ht="15">
      <c r="I20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11.421875" style="1" customWidth="1"/>
    <col min="3" max="3" width="16.7109375" style="0" bestFit="1" customWidth="1"/>
    <col min="4" max="4" width="17.140625" style="0" customWidth="1"/>
    <col min="5" max="5" width="16.7109375" style="0" bestFit="1" customWidth="1"/>
  </cols>
  <sheetData>
    <row r="1" s="1" customFormat="1" ht="15"/>
    <row r="3" spans="2:5" ht="15">
      <c r="B3" s="69"/>
      <c r="C3" s="73"/>
      <c r="D3" s="10"/>
      <c r="E3" s="70" t="s">
        <v>45</v>
      </c>
    </row>
    <row r="4" spans="2:5" ht="15">
      <c r="B4" s="82" t="s">
        <v>44</v>
      </c>
      <c r="C4" s="83"/>
      <c r="D4" s="72" t="s">
        <v>40</v>
      </c>
      <c r="E4" s="71" t="s">
        <v>40</v>
      </c>
    </row>
    <row r="5" spans="2:5" ht="15">
      <c r="B5" s="79" t="s">
        <v>41</v>
      </c>
      <c r="C5" s="19" t="s">
        <v>22</v>
      </c>
      <c r="D5" s="65">
        <v>120</v>
      </c>
      <c r="E5" s="67">
        <f>LN(D5)</f>
        <v>4.787491742782046</v>
      </c>
    </row>
    <row r="6" spans="2:5" ht="15">
      <c r="B6" s="80"/>
      <c r="C6" s="19" t="s">
        <v>3</v>
      </c>
      <c r="D6" s="65">
        <v>33</v>
      </c>
      <c r="E6" s="67">
        <f>LN(D6)</f>
        <v>3.4965075614664802</v>
      </c>
    </row>
    <row r="7" spans="2:5" ht="15">
      <c r="B7" s="80"/>
      <c r="C7" s="19" t="s">
        <v>4</v>
      </c>
      <c r="D7" s="65">
        <v>118</v>
      </c>
      <c r="E7" s="67">
        <f>LN(D7)</f>
        <v>4.770684624465665</v>
      </c>
    </row>
    <row r="8" spans="2:5" ht="15">
      <c r="B8" s="81"/>
      <c r="C8" s="19" t="s">
        <v>23</v>
      </c>
      <c r="D8" s="66">
        <v>6</v>
      </c>
      <c r="E8" s="67">
        <f>LN(D8)</f>
        <v>1.791759469228055</v>
      </c>
    </row>
    <row r="9" spans="2:5" ht="15">
      <c r="B9" s="19" t="s">
        <v>42</v>
      </c>
      <c r="C9" s="19" t="s">
        <v>43</v>
      </c>
      <c r="D9" s="66">
        <v>8397</v>
      </c>
      <c r="E9" s="68">
        <f>LN(D9)</f>
        <v>9.035629778183564</v>
      </c>
    </row>
    <row r="11" spans="3:4" ht="15">
      <c r="C11" s="77" t="s">
        <v>46</v>
      </c>
      <c r="D11" s="84"/>
    </row>
    <row r="12" spans="3:4" ht="15">
      <c r="C12" s="64" t="s">
        <v>26</v>
      </c>
      <c r="D12" s="64">
        <v>0.8988402</v>
      </c>
    </row>
    <row r="13" spans="3:4" ht="15">
      <c r="C13" s="64" t="s">
        <v>31</v>
      </c>
      <c r="D13" s="64">
        <v>-0.0325618</v>
      </c>
    </row>
    <row r="14" spans="3:4" ht="15">
      <c r="C14" s="64" t="s">
        <v>27</v>
      </c>
      <c r="D14" s="64">
        <v>0.0208737</v>
      </c>
    </row>
    <row r="15" spans="3:4" ht="15">
      <c r="C15" s="64" t="s">
        <v>28</v>
      </c>
      <c r="D15" s="64">
        <v>-0.1183949</v>
      </c>
    </row>
    <row r="16" spans="3:4" ht="15">
      <c r="C16" s="64" t="s">
        <v>29</v>
      </c>
      <c r="D16" s="64">
        <v>5.783051</v>
      </c>
    </row>
  </sheetData>
  <sheetProtection/>
  <mergeCells count="3">
    <mergeCell ref="B5:B8"/>
    <mergeCell ref="B4:C4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11.421875" style="1" customWidth="1"/>
    <col min="2" max="2" width="8.8515625" style="0" customWidth="1"/>
    <col min="3" max="3" width="15.140625" style="0" customWidth="1"/>
  </cols>
  <sheetData>
    <row r="3" spans="2:5" ht="15">
      <c r="B3" s="19" t="s">
        <v>2</v>
      </c>
      <c r="C3" s="19" t="s">
        <v>32</v>
      </c>
      <c r="D3" s="19" t="s">
        <v>57</v>
      </c>
      <c r="E3" s="19" t="s">
        <v>56</v>
      </c>
    </row>
    <row r="4" spans="2:5" ht="15">
      <c r="B4" s="75">
        <v>1</v>
      </c>
      <c r="C4" s="76" t="s">
        <v>5</v>
      </c>
      <c r="D4" s="74">
        <v>9.035629778183564</v>
      </c>
      <c r="E4" s="74">
        <v>9.859835112128003</v>
      </c>
    </row>
    <row r="5" spans="2:5" ht="15">
      <c r="B5" s="75">
        <v>2</v>
      </c>
      <c r="C5" s="76" t="s">
        <v>6</v>
      </c>
      <c r="D5" s="74">
        <v>9.62970838525334</v>
      </c>
      <c r="E5" s="74">
        <v>9.644391557144647</v>
      </c>
    </row>
    <row r="6" spans="2:5" ht="15">
      <c r="B6" s="75">
        <v>3</v>
      </c>
      <c r="C6" s="76" t="s">
        <v>34</v>
      </c>
      <c r="D6" s="74">
        <v>9.828278974938373</v>
      </c>
      <c r="E6" s="74">
        <v>10.174245327636498</v>
      </c>
    </row>
    <row r="7" spans="2:5" ht="15">
      <c r="B7" s="75">
        <v>4</v>
      </c>
      <c r="C7" s="76" t="s">
        <v>35</v>
      </c>
      <c r="D7" s="74">
        <v>10.32331568348006</v>
      </c>
      <c r="E7" s="74">
        <v>10.317814894015019</v>
      </c>
    </row>
    <row r="8" spans="2:5" ht="15">
      <c r="B8" s="75">
        <v>5</v>
      </c>
      <c r="C8" s="76" t="s">
        <v>36</v>
      </c>
      <c r="D8" s="74">
        <v>10.06219924369095</v>
      </c>
      <c r="E8" s="74">
        <v>10.821130486021687</v>
      </c>
    </row>
    <row r="9" spans="2:5" ht="15">
      <c r="B9" s="75">
        <v>6</v>
      </c>
      <c r="C9" s="76" t="s">
        <v>7</v>
      </c>
      <c r="D9" s="74">
        <v>11.574218098910992</v>
      </c>
      <c r="E9" s="74">
        <v>11.700711819118823</v>
      </c>
    </row>
    <row r="10" spans="2:5" ht="15">
      <c r="B10" s="75">
        <v>7</v>
      </c>
      <c r="C10" s="76" t="s">
        <v>8</v>
      </c>
      <c r="D10" s="74">
        <v>9.59014573330377</v>
      </c>
      <c r="E10" s="74">
        <v>10.157781728230148</v>
      </c>
    </row>
    <row r="11" spans="2:5" ht="15">
      <c r="B11" s="75">
        <v>8</v>
      </c>
      <c r="C11" s="76" t="s">
        <v>9</v>
      </c>
      <c r="D11" s="74">
        <v>9.651751606857816</v>
      </c>
      <c r="E11" s="74">
        <v>9.653461828744508</v>
      </c>
    </row>
    <row r="12" spans="2:5" ht="15">
      <c r="B12" s="75">
        <v>9</v>
      </c>
      <c r="C12" s="76" t="s">
        <v>10</v>
      </c>
      <c r="D12" s="74">
        <v>9.969275293074132</v>
      </c>
      <c r="E12" s="74">
        <v>10.22109779671154</v>
      </c>
    </row>
    <row r="13" spans="2:5" ht="15">
      <c r="B13" s="75">
        <v>10</v>
      </c>
      <c r="C13" s="76" t="s">
        <v>11</v>
      </c>
      <c r="D13" s="74">
        <v>9.823632327286663</v>
      </c>
      <c r="E13" s="74">
        <v>10.059752214661403</v>
      </c>
    </row>
    <row r="14" spans="2:5" ht="15">
      <c r="B14" s="75">
        <v>11</v>
      </c>
      <c r="C14" s="76" t="s">
        <v>12</v>
      </c>
      <c r="D14" s="74">
        <v>9.288319413292772</v>
      </c>
      <c r="E14" s="74">
        <v>9.770216394318588</v>
      </c>
    </row>
    <row r="15" spans="2:5" ht="15">
      <c r="B15" s="75">
        <v>12</v>
      </c>
      <c r="C15" s="76" t="s">
        <v>13</v>
      </c>
      <c r="D15" s="74">
        <v>10.10716282065494</v>
      </c>
      <c r="E15" s="74">
        <v>10.113421756694589</v>
      </c>
    </row>
    <row r="16" spans="2:5" ht="15">
      <c r="B16" s="75">
        <v>13</v>
      </c>
      <c r="C16" s="76" t="s">
        <v>14</v>
      </c>
      <c r="D16" s="74">
        <v>9.827146319279406</v>
      </c>
      <c r="E16" s="74">
        <v>9.827172710167094</v>
      </c>
    </row>
    <row r="17" spans="2:5" ht="15">
      <c r="B17" s="75">
        <v>14</v>
      </c>
      <c r="C17" s="76" t="s">
        <v>15</v>
      </c>
      <c r="D17" s="74">
        <v>10.292586123223995</v>
      </c>
      <c r="E17" s="74">
        <v>10.32691592379219</v>
      </c>
    </row>
    <row r="18" spans="2:5" ht="15">
      <c r="B18" s="75">
        <v>15</v>
      </c>
      <c r="C18" s="76" t="s">
        <v>16</v>
      </c>
      <c r="D18" s="74">
        <v>9.879553402240496</v>
      </c>
      <c r="E18" s="74">
        <v>9.883111699944829</v>
      </c>
    </row>
    <row r="19" spans="2:5" ht="15">
      <c r="B19" s="75">
        <v>16</v>
      </c>
      <c r="C19" s="76" t="s">
        <v>17</v>
      </c>
      <c r="D19" s="74">
        <v>9.22631214148588</v>
      </c>
      <c r="E19" s="74">
        <v>9.88139496432606</v>
      </c>
    </row>
    <row r="20" spans="2:5" ht="15">
      <c r="B20" s="75">
        <v>17</v>
      </c>
      <c r="C20" s="76" t="s">
        <v>18</v>
      </c>
      <c r="D20" s="74">
        <v>8.4069317971587</v>
      </c>
      <c r="E20" s="74">
        <v>8.84626967178232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</dc:title>
  <dc:subject/>
  <dc:creator>Ricardo Jose Canales Salinas</dc:creator>
  <cp:keywords>Frontera estocastica, hospital, eficiencia</cp:keywords>
  <dc:description>Estimado lector este archivo le permitira realizar una replecia del articulo, "Una aplicación del análisis de frontera de producción estocástica: el caso de hospitales del subsistema de salud pública de Nicaragua"</dc:description>
  <cp:lastModifiedBy>Prof Ricardo</cp:lastModifiedBy>
  <dcterms:created xsi:type="dcterms:W3CDTF">2014-03-17T00:22:30Z</dcterms:created>
  <dcterms:modified xsi:type="dcterms:W3CDTF">2015-01-02T04:08:46Z</dcterms:modified>
  <cp:category/>
  <cp:version/>
  <cp:contentType/>
  <cp:contentStatus/>
</cp:coreProperties>
</file>